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4A518791-74C9-4D9A-A5CD-2F48BFE6E8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Availability Update" sheetId="4" r:id="rId1"/>
  </sheets>
  <definedNames>
    <definedName name="_xlnm.Print_Area" localSheetId="0">'Weekly Availability Update'!$A$1:$J$76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4" l="1"/>
  <c r="J75" i="4" s="1"/>
  <c r="D69" i="4"/>
  <c r="J69" i="4" s="1"/>
  <c r="D68" i="4"/>
  <c r="J68" i="4" s="1"/>
  <c r="D66" i="4"/>
  <c r="J66" i="4" s="1"/>
  <c r="D65" i="4"/>
  <c r="J65" i="4" s="1"/>
  <c r="D62" i="4"/>
  <c r="D57" i="4"/>
  <c r="J57" i="4" s="1"/>
  <c r="D55" i="4"/>
  <c r="J55" i="4" s="1"/>
  <c r="D53" i="4"/>
  <c r="J53" i="4" s="1"/>
  <c r="D51" i="4"/>
  <c r="D50" i="4"/>
  <c r="J50" i="4" s="1"/>
  <c r="D40" i="4"/>
  <c r="D38" i="4"/>
  <c r="D31" i="4"/>
  <c r="D27" i="4"/>
  <c r="D26" i="4"/>
  <c r="D25" i="4"/>
  <c r="D22" i="4"/>
  <c r="J22" i="4" s="1"/>
  <c r="D16" i="4"/>
  <c r="J16" i="4" s="1"/>
  <c r="D14" i="4"/>
  <c r="J14" i="4" s="1"/>
  <c r="D13" i="4"/>
  <c r="J36" i="4"/>
  <c r="J30" i="4"/>
  <c r="J51" i="4"/>
  <c r="J29" i="4"/>
  <c r="J23" i="4"/>
  <c r="J21" i="4"/>
  <c r="J20" i="4"/>
  <c r="J19" i="4"/>
  <c r="J18" i="4"/>
  <c r="J17" i="4"/>
  <c r="J52" i="4"/>
  <c r="J46" i="4"/>
  <c r="J42" i="4"/>
  <c r="J43" i="4"/>
  <c r="J48" i="4"/>
  <c r="J56" i="4"/>
  <c r="J73" i="4"/>
  <c r="J72" i="4"/>
  <c r="J70" i="4"/>
  <c r="J64" i="4"/>
  <c r="J62" i="4"/>
  <c r="J61" i="4"/>
  <c r="J59" i="4"/>
  <c r="J44" i="4"/>
  <c r="J40" i="4"/>
  <c r="J38" i="4"/>
  <c r="J35" i="4"/>
  <c r="J13" i="4"/>
  <c r="J12" i="4"/>
  <c r="J11" i="4"/>
  <c r="J10" i="4"/>
  <c r="J9" i="4"/>
  <c r="J8" i="4"/>
  <c r="J7" i="4"/>
  <c r="J5" i="4"/>
  <c r="J4" i="4"/>
  <c r="J34" i="4" l="1"/>
  <c r="J33" i="4"/>
  <c r="J28" i="4"/>
  <c r="J25" i="4"/>
  <c r="J26" i="4"/>
  <c r="J58" i="4"/>
  <c r="J45" i="4"/>
  <c r="J47" i="4"/>
  <c r="J27" i="4"/>
  <c r="J32" i="4"/>
  <c r="J31" i="4"/>
  <c r="J60" i="4"/>
</calcChain>
</file>

<file path=xl/sharedStrings.xml><?xml version="1.0" encoding="utf-8"?>
<sst xmlns="http://schemas.openxmlformats.org/spreadsheetml/2006/main" count="98" uniqueCount="84">
  <si>
    <t>UPDATE</t>
  </si>
  <si>
    <t>ITEM</t>
  </si>
  <si>
    <t>M</t>
  </si>
  <si>
    <t>T</t>
  </si>
  <si>
    <t>W</t>
  </si>
  <si>
    <t>TH</t>
  </si>
  <si>
    <t>F</t>
  </si>
  <si>
    <t>S</t>
  </si>
  <si>
    <t>NOTES</t>
  </si>
  <si>
    <t>Start</t>
  </si>
  <si>
    <t>18 Per Tray</t>
  </si>
  <si>
    <t>White</t>
  </si>
  <si>
    <t>15 Per Tray</t>
  </si>
  <si>
    <t>Mix</t>
  </si>
  <si>
    <t>Purple</t>
  </si>
  <si>
    <t>ANGELONIA</t>
  </si>
  <si>
    <t>Serena Purple</t>
  </si>
  <si>
    <t>Serena Rose</t>
  </si>
  <si>
    <t>Serena White</t>
  </si>
  <si>
    <t>Serena Mix</t>
  </si>
  <si>
    <t>PENTAS</t>
  </si>
  <si>
    <t>Graffiti Red Velvet</t>
  </si>
  <si>
    <t>Lucky Star White</t>
  </si>
  <si>
    <t>BUTTERFLY PENTAS</t>
  </si>
  <si>
    <t>Deep Rose</t>
  </si>
  <si>
    <t>Orchid</t>
  </si>
  <si>
    <t>SUNPATIEN</t>
  </si>
  <si>
    <t xml:space="preserve">Red </t>
  </si>
  <si>
    <t>Orchid Blush</t>
  </si>
  <si>
    <t>Rose Glow</t>
  </si>
  <si>
    <t>ZINNIA</t>
  </si>
  <si>
    <t>Profusion Mix</t>
  </si>
  <si>
    <t>Graffiti Mix</t>
  </si>
  <si>
    <t>Hot Pink</t>
  </si>
  <si>
    <t>Blush Pink</t>
  </si>
  <si>
    <t>SWEET POTATO VINE</t>
  </si>
  <si>
    <t>Yellow</t>
  </si>
  <si>
    <t>TORENIA</t>
  </si>
  <si>
    <t>Deep Blue</t>
  </si>
  <si>
    <t>Magenta</t>
  </si>
  <si>
    <t>Oxblood</t>
  </si>
  <si>
    <t>Gold Lace</t>
  </si>
  <si>
    <t>Gold Edge</t>
  </si>
  <si>
    <t>Painted Lady</t>
  </si>
  <si>
    <t>Alabama</t>
  </si>
  <si>
    <t>Rustic Orange</t>
  </si>
  <si>
    <t>Watermelon</t>
  </si>
  <si>
    <t>Othello</t>
  </si>
  <si>
    <t>COLEUS</t>
  </si>
  <si>
    <t>MELAMPODIUM</t>
  </si>
  <si>
    <t>Derby Yellow</t>
  </si>
  <si>
    <t>Serenita Purple</t>
  </si>
  <si>
    <t>Serenita White</t>
  </si>
  <si>
    <t>VINCA</t>
  </si>
  <si>
    <t>Valiant Mix</t>
  </si>
  <si>
    <t>ALTERNANTHERA</t>
  </si>
  <si>
    <t>Little Ruby</t>
  </si>
  <si>
    <t>Orange</t>
  </si>
  <si>
    <t>Serenita Mix</t>
  </si>
  <si>
    <t xml:space="preserve">Graffiti Pink  </t>
  </si>
  <si>
    <t>Serenita Pink</t>
  </si>
  <si>
    <t>Defiance</t>
  </si>
  <si>
    <t>Gays Delight</t>
  </si>
  <si>
    <t>CROSSANDRA</t>
  </si>
  <si>
    <t>Tropic Flame</t>
  </si>
  <si>
    <t>CALADIUMS</t>
  </si>
  <si>
    <t>Campfire</t>
  </si>
  <si>
    <t>Graffiti Lazer Pink (Lipstick)</t>
  </si>
  <si>
    <t>Valiant Punch</t>
  </si>
  <si>
    <t xml:space="preserve">Red Head       </t>
  </si>
  <si>
    <t>Blackie</t>
  </si>
  <si>
    <t>Black Heart</t>
  </si>
  <si>
    <t xml:space="preserve">Graffiti Violet    </t>
  </si>
  <si>
    <t>Color</t>
  </si>
  <si>
    <t>Orchid      LOC: 539</t>
  </si>
  <si>
    <t>White Queen</t>
  </si>
  <si>
    <t>Red Flash</t>
  </si>
  <si>
    <t>Sweet Heart</t>
  </si>
  <si>
    <t>Cardinal</t>
  </si>
  <si>
    <t>Aaron</t>
  </si>
  <si>
    <t>Fannie Munson</t>
  </si>
  <si>
    <t>Miss Muffet</t>
  </si>
  <si>
    <t>Moon Light</t>
  </si>
  <si>
    <t>DAILY AVAILABILITY UPDATE           DATE: 7/06/2022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</si>
</sst>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Bookman Old Style"/>
      <family val="1"/>
    </font>
    <font>
      <sz val="14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2"/>
      <color indexed="8"/>
      <name val="Franklin Gothic Book"/>
      <family val="2"/>
    </font>
    <font>
      <b/>
      <sz val="12"/>
      <color indexed="8"/>
      <name val="Franklin Gothic Book"/>
      <family val="2"/>
    </font>
    <font>
      <sz val="12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sz val="14"/>
      <color rgb="FF000000"/>
      <name val="Franklin Gothic Book"/>
      <family val="2"/>
    </font>
    <font>
      <sz val="10"/>
      <color rgb="FF000000"/>
      <name val="Franklin Gothic Book"/>
      <family val="2"/>
    </font>
    <font>
      <b/>
      <sz val="14"/>
      <color rgb="FF000000"/>
      <name val="Franklin Gothic Book"/>
      <family val="2"/>
    </font>
    <font>
      <sz val="9"/>
      <color indexed="8"/>
      <name val="Franklin Gothic Book"/>
      <family val="2"/>
    </font>
    <font>
      <sz val="8"/>
      <color indexed="8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/>
    </xf>
    <xf numFmtId="0" fontId="4" fillId="0" borderId="0" xfId="1" applyFont="1"/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3" fillId="2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</cellXfs>
  <cellStyles count="2">
    <cellStyle name="Normal" xfId="0" builtinId="0"/>
    <cellStyle name="Normal_Sales Sheet" xfId="1" xr:uid="{00000000-0005-0000-0000-000001000000}"/>
  </cellStyles>
  <dxfs count="0"/>
  <tableStyles count="0" defaultTableStyle="TableStyleMedium9" defaultPivotStyle="PivotStyleLight16"/>
  <colors>
    <mruColors>
      <color rgb="FF99CCFF"/>
      <color rgb="FF87CBF5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4"/>
  <sheetViews>
    <sheetView tabSelected="1" zoomScaleNormal="100" workbookViewId="0">
      <selection activeCell="D76" sqref="D76"/>
    </sheetView>
  </sheetViews>
  <sheetFormatPr defaultColWidth="9.140625" defaultRowHeight="19.5" outlineLevelCol="1" x14ac:dyDescent="0.35"/>
  <cols>
    <col min="1" max="1" width="37.28515625" style="9" customWidth="1"/>
    <col min="2" max="2" width="11.7109375" style="11" customWidth="1"/>
    <col min="3" max="9" width="9.7109375" style="10" hidden="1" customWidth="1" outlineLevel="1"/>
    <col min="10" max="10" width="47" style="12" customWidth="1" collapsed="1"/>
    <col min="11" max="11" width="9.7109375" style="1" customWidth="1"/>
    <col min="12" max="16384" width="9.140625" style="1"/>
  </cols>
  <sheetData>
    <row r="1" spans="1:10" ht="19.5" customHeight="1" x14ac:dyDescent="0.35">
      <c r="A1" s="28" t="s">
        <v>83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5" customHeight="1" x14ac:dyDescent="0.25">
      <c r="A2" s="2" t="s">
        <v>1</v>
      </c>
      <c r="B2" s="2" t="s">
        <v>8</v>
      </c>
      <c r="C2" s="3" t="s">
        <v>9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2" t="s">
        <v>0</v>
      </c>
    </row>
    <row r="3" spans="1:10" ht="15" customHeight="1" x14ac:dyDescent="0.25">
      <c r="A3" s="2" t="s">
        <v>55</v>
      </c>
      <c r="B3" s="21" t="s">
        <v>10</v>
      </c>
      <c r="C3" s="22"/>
      <c r="D3" s="22"/>
      <c r="E3" s="22"/>
      <c r="F3" s="22"/>
      <c r="G3" s="22"/>
      <c r="H3" s="22"/>
      <c r="I3" s="22"/>
      <c r="J3" s="23"/>
    </row>
    <row r="4" spans="1:10" ht="15" customHeight="1" x14ac:dyDescent="0.25">
      <c r="A4" s="4" t="s">
        <v>56</v>
      </c>
      <c r="B4" s="14"/>
      <c r="C4" s="5"/>
      <c r="D4" s="5"/>
      <c r="E4" s="5"/>
      <c r="F4" s="5"/>
      <c r="G4" s="5"/>
      <c r="H4" s="5"/>
      <c r="I4" s="5"/>
      <c r="J4" s="6">
        <f t="shared" ref="J4:J72" si="0">C4+D4+E4+F4+G4+H4+I4</f>
        <v>0</v>
      </c>
    </row>
    <row r="5" spans="1:10" ht="15" customHeight="1" x14ac:dyDescent="0.25">
      <c r="A5" s="19" t="s">
        <v>36</v>
      </c>
      <c r="B5" s="17"/>
      <c r="C5" s="15">
        <v>216</v>
      </c>
      <c r="D5" s="15"/>
      <c r="E5" s="15"/>
      <c r="F5" s="15"/>
      <c r="G5" s="15"/>
      <c r="H5" s="15"/>
      <c r="I5" s="15"/>
      <c r="J5" s="16">
        <f t="shared" si="0"/>
        <v>216</v>
      </c>
    </row>
    <row r="6" spans="1:10" ht="15" customHeight="1" x14ac:dyDescent="0.25">
      <c r="A6" s="2" t="s">
        <v>15</v>
      </c>
      <c r="B6" s="21" t="s">
        <v>10</v>
      </c>
      <c r="C6" s="22"/>
      <c r="D6" s="22"/>
      <c r="E6" s="22"/>
      <c r="F6" s="22"/>
      <c r="G6" s="22"/>
      <c r="H6" s="22"/>
      <c r="I6" s="22"/>
      <c r="J6" s="23"/>
    </row>
    <row r="7" spans="1:10" ht="15" customHeight="1" x14ac:dyDescent="0.25">
      <c r="A7" s="4" t="s">
        <v>16</v>
      </c>
      <c r="B7" s="14"/>
      <c r="C7" s="15">
        <v>1692</v>
      </c>
      <c r="D7" s="15">
        <v>-54</v>
      </c>
      <c r="E7" s="15"/>
      <c r="F7" s="15"/>
      <c r="G7" s="15"/>
      <c r="H7" s="15"/>
      <c r="I7" s="15"/>
      <c r="J7" s="16">
        <f t="shared" si="0"/>
        <v>1638</v>
      </c>
    </row>
    <row r="8" spans="1:10" ht="15" customHeight="1" x14ac:dyDescent="0.25">
      <c r="A8" s="4" t="s">
        <v>17</v>
      </c>
      <c r="B8" s="14"/>
      <c r="C8" s="5"/>
      <c r="D8" s="5"/>
      <c r="E8" s="5"/>
      <c r="F8" s="5"/>
      <c r="G8" s="5"/>
      <c r="H8" s="5"/>
      <c r="I8" s="5"/>
      <c r="J8" s="6">
        <f t="shared" si="0"/>
        <v>0</v>
      </c>
    </row>
    <row r="9" spans="1:10" ht="15" customHeight="1" x14ac:dyDescent="0.25">
      <c r="A9" s="4" t="s">
        <v>18</v>
      </c>
      <c r="B9" s="14"/>
      <c r="C9" s="5"/>
      <c r="D9" s="5"/>
      <c r="E9" s="5"/>
      <c r="F9" s="5"/>
      <c r="G9" s="5"/>
      <c r="H9" s="5"/>
      <c r="I9" s="5"/>
      <c r="J9" s="6">
        <f t="shared" si="0"/>
        <v>0</v>
      </c>
    </row>
    <row r="10" spans="1:10" ht="15" customHeight="1" x14ac:dyDescent="0.25">
      <c r="A10" s="4" t="s">
        <v>19</v>
      </c>
      <c r="B10" s="14"/>
      <c r="C10" s="5"/>
      <c r="D10" s="5"/>
      <c r="E10" s="5"/>
      <c r="F10" s="5"/>
      <c r="G10" s="5"/>
      <c r="H10" s="5"/>
      <c r="I10" s="5"/>
      <c r="J10" s="6">
        <f t="shared" si="0"/>
        <v>0</v>
      </c>
    </row>
    <row r="11" spans="1:10" ht="15" customHeight="1" x14ac:dyDescent="0.25">
      <c r="A11" s="4" t="s">
        <v>51</v>
      </c>
      <c r="B11" s="14"/>
      <c r="C11" s="15">
        <v>1728</v>
      </c>
      <c r="D11" s="15">
        <v>-18</v>
      </c>
      <c r="E11" s="15"/>
      <c r="F11" s="15"/>
      <c r="G11" s="15"/>
      <c r="H11" s="15"/>
      <c r="I11" s="15"/>
      <c r="J11" s="16">
        <f t="shared" si="0"/>
        <v>1710</v>
      </c>
    </row>
    <row r="12" spans="1:10" ht="15" customHeight="1" x14ac:dyDescent="0.25">
      <c r="A12" s="4" t="s">
        <v>60</v>
      </c>
      <c r="B12" s="14"/>
      <c r="C12" s="5"/>
      <c r="D12" s="5"/>
      <c r="E12" s="5"/>
      <c r="F12" s="5"/>
      <c r="G12" s="5"/>
      <c r="H12" s="5"/>
      <c r="I12" s="5"/>
      <c r="J12" s="6">
        <f t="shared" si="0"/>
        <v>0</v>
      </c>
    </row>
    <row r="13" spans="1:10" ht="15" customHeight="1" x14ac:dyDescent="0.25">
      <c r="A13" s="4" t="s">
        <v>52</v>
      </c>
      <c r="B13" s="14"/>
      <c r="C13" s="15">
        <v>3294</v>
      </c>
      <c r="D13" s="15">
        <f>-54-54</f>
        <v>-108</v>
      </c>
      <c r="E13" s="15"/>
      <c r="F13" s="15"/>
      <c r="G13" s="15"/>
      <c r="H13" s="15"/>
      <c r="I13" s="15"/>
      <c r="J13" s="16">
        <f t="shared" si="0"/>
        <v>3186</v>
      </c>
    </row>
    <row r="14" spans="1:10" ht="15" customHeight="1" x14ac:dyDescent="0.25">
      <c r="A14" s="4" t="s">
        <v>58</v>
      </c>
      <c r="B14" s="14"/>
      <c r="C14" s="15">
        <v>6012</v>
      </c>
      <c r="D14" s="15">
        <f>-144-36-54</f>
        <v>-234</v>
      </c>
      <c r="E14" s="15"/>
      <c r="F14" s="15"/>
      <c r="G14" s="15"/>
      <c r="H14" s="15"/>
      <c r="I14" s="15"/>
      <c r="J14" s="16">
        <f>C14+D14+E14+F14+G14+H14+I14</f>
        <v>5778</v>
      </c>
    </row>
    <row r="15" spans="1:10" ht="15" customHeight="1" x14ac:dyDescent="0.25">
      <c r="A15" s="2" t="s">
        <v>65</v>
      </c>
      <c r="B15" s="21" t="s">
        <v>12</v>
      </c>
      <c r="C15" s="22"/>
      <c r="D15" s="22"/>
      <c r="E15" s="22"/>
      <c r="F15" s="22"/>
      <c r="G15" s="22"/>
      <c r="H15" s="22"/>
      <c r="I15" s="22"/>
      <c r="J15" s="23"/>
    </row>
    <row r="16" spans="1:10" ht="15" customHeight="1" x14ac:dyDescent="0.25">
      <c r="A16" s="4" t="s">
        <v>75</v>
      </c>
      <c r="B16" s="18"/>
      <c r="C16" s="15">
        <v>195</v>
      </c>
      <c r="D16" s="15">
        <f>-30-15</f>
        <v>-45</v>
      </c>
      <c r="E16" s="15"/>
      <c r="F16" s="15"/>
      <c r="G16" s="15"/>
      <c r="H16" s="15"/>
      <c r="I16" s="15"/>
      <c r="J16" s="16">
        <f t="shared" ref="J16:J23" si="1">C16+D16+E16+F16+G16+H16+I16</f>
        <v>150</v>
      </c>
    </row>
    <row r="17" spans="1:10" ht="15" customHeight="1" x14ac:dyDescent="0.25">
      <c r="A17" s="4" t="s">
        <v>76</v>
      </c>
      <c r="B17" s="18"/>
      <c r="C17" s="15">
        <v>90</v>
      </c>
      <c r="D17" s="15"/>
      <c r="E17" s="15"/>
      <c r="F17" s="15"/>
      <c r="G17" s="15"/>
      <c r="H17" s="15"/>
      <c r="I17" s="15"/>
      <c r="J17" s="16">
        <f t="shared" si="1"/>
        <v>90</v>
      </c>
    </row>
    <row r="18" spans="1:10" ht="15" customHeight="1" x14ac:dyDescent="0.25">
      <c r="A18" s="4" t="s">
        <v>77</v>
      </c>
      <c r="B18" s="18"/>
      <c r="C18" s="5"/>
      <c r="D18" s="5"/>
      <c r="E18" s="5"/>
      <c r="F18" s="5"/>
      <c r="G18" s="5"/>
      <c r="H18" s="5"/>
      <c r="I18" s="5"/>
      <c r="J18" s="6">
        <f t="shared" si="1"/>
        <v>0</v>
      </c>
    </row>
    <row r="19" spans="1:10" ht="15" customHeight="1" x14ac:dyDescent="0.25">
      <c r="A19" s="4" t="s">
        <v>78</v>
      </c>
      <c r="B19" s="18"/>
      <c r="C19" s="15">
        <v>255</v>
      </c>
      <c r="D19" s="15"/>
      <c r="E19" s="15"/>
      <c r="F19" s="15"/>
      <c r="G19" s="15"/>
      <c r="H19" s="15"/>
      <c r="I19" s="15"/>
      <c r="J19" s="16">
        <f t="shared" si="1"/>
        <v>255</v>
      </c>
    </row>
    <row r="20" spans="1:10" ht="15" customHeight="1" x14ac:dyDescent="0.25">
      <c r="A20" s="4" t="s">
        <v>79</v>
      </c>
      <c r="B20" s="18"/>
      <c r="C20" s="15">
        <v>210</v>
      </c>
      <c r="D20" s="15"/>
      <c r="E20" s="15"/>
      <c r="F20" s="15"/>
      <c r="G20" s="15"/>
      <c r="H20" s="15"/>
      <c r="I20" s="15"/>
      <c r="J20" s="16">
        <f t="shared" si="1"/>
        <v>210</v>
      </c>
    </row>
    <row r="21" spans="1:10" ht="15" customHeight="1" x14ac:dyDescent="0.25">
      <c r="A21" s="4" t="s">
        <v>80</v>
      </c>
      <c r="B21" s="18"/>
      <c r="C21" s="15">
        <v>240</v>
      </c>
      <c r="D21" s="15"/>
      <c r="E21" s="15"/>
      <c r="F21" s="15"/>
      <c r="G21" s="15"/>
      <c r="H21" s="15"/>
      <c r="I21" s="15"/>
      <c r="J21" s="16">
        <f t="shared" si="1"/>
        <v>240</v>
      </c>
    </row>
    <row r="22" spans="1:10" ht="15" customHeight="1" x14ac:dyDescent="0.25">
      <c r="A22" s="4" t="s">
        <v>81</v>
      </c>
      <c r="B22" s="18"/>
      <c r="C22" s="15">
        <v>795</v>
      </c>
      <c r="D22" s="15">
        <f>-30-30</f>
        <v>-60</v>
      </c>
      <c r="E22" s="15"/>
      <c r="F22" s="15"/>
      <c r="G22" s="15"/>
      <c r="H22" s="15"/>
      <c r="I22" s="15"/>
      <c r="J22" s="16">
        <f t="shared" si="1"/>
        <v>735</v>
      </c>
    </row>
    <row r="23" spans="1:10" ht="15" customHeight="1" x14ac:dyDescent="0.25">
      <c r="A23" s="4" t="s">
        <v>82</v>
      </c>
      <c r="B23" s="18"/>
      <c r="C23" s="5"/>
      <c r="D23" s="5"/>
      <c r="E23" s="5"/>
      <c r="F23" s="5"/>
      <c r="G23" s="5"/>
      <c r="H23" s="5"/>
      <c r="I23" s="5"/>
      <c r="J23" s="6">
        <f t="shared" si="1"/>
        <v>0</v>
      </c>
    </row>
    <row r="24" spans="1:10" ht="15" customHeight="1" x14ac:dyDescent="0.25">
      <c r="A24" s="2" t="s">
        <v>48</v>
      </c>
      <c r="B24" s="21" t="s">
        <v>10</v>
      </c>
      <c r="C24" s="22"/>
      <c r="D24" s="22"/>
      <c r="E24" s="22"/>
      <c r="F24" s="22"/>
      <c r="G24" s="22"/>
      <c r="H24" s="22"/>
      <c r="I24" s="22"/>
      <c r="J24" s="23"/>
    </row>
    <row r="25" spans="1:10" ht="15" customHeight="1" x14ac:dyDescent="0.25">
      <c r="A25" s="4" t="s">
        <v>40</v>
      </c>
      <c r="B25" s="18"/>
      <c r="C25" s="15">
        <v>18108</v>
      </c>
      <c r="D25" s="15">
        <f>-36-72-810-180-1206-54-72-270</f>
        <v>-2700</v>
      </c>
      <c r="E25" s="15"/>
      <c r="F25" s="15"/>
      <c r="G25" s="15"/>
      <c r="H25" s="15"/>
      <c r="I25" s="15"/>
      <c r="J25" s="16">
        <f t="shared" si="0"/>
        <v>15408</v>
      </c>
    </row>
    <row r="26" spans="1:10" ht="15" customHeight="1" x14ac:dyDescent="0.25">
      <c r="A26" s="4" t="s">
        <v>41</v>
      </c>
      <c r="B26" s="18"/>
      <c r="C26" s="15">
        <v>6444</v>
      </c>
      <c r="D26" s="15">
        <f>-54-810-1188-36-72-270</f>
        <v>-2430</v>
      </c>
      <c r="E26" s="15"/>
      <c r="F26" s="15"/>
      <c r="G26" s="15"/>
      <c r="H26" s="15"/>
      <c r="I26" s="15"/>
      <c r="J26" s="16">
        <f t="shared" si="0"/>
        <v>4014</v>
      </c>
    </row>
    <row r="27" spans="1:10" ht="15" customHeight="1" x14ac:dyDescent="0.25">
      <c r="A27" s="4" t="s">
        <v>42</v>
      </c>
      <c r="B27" s="18"/>
      <c r="C27" s="15">
        <v>3906</v>
      </c>
      <c r="D27" s="15">
        <f>-36-180</f>
        <v>-216</v>
      </c>
      <c r="E27" s="15"/>
      <c r="F27" s="15"/>
      <c r="G27" s="15"/>
      <c r="H27" s="15"/>
      <c r="I27" s="15"/>
      <c r="J27" s="16">
        <f t="shared" si="0"/>
        <v>3690</v>
      </c>
    </row>
    <row r="28" spans="1:10" ht="15" customHeight="1" x14ac:dyDescent="0.25">
      <c r="A28" s="4" t="s">
        <v>43</v>
      </c>
      <c r="B28" s="18"/>
      <c r="C28" s="15">
        <v>2124</v>
      </c>
      <c r="D28" s="15">
        <v>-36</v>
      </c>
      <c r="E28" s="15"/>
      <c r="F28" s="15"/>
      <c r="G28" s="15"/>
      <c r="H28" s="15"/>
      <c r="I28" s="15"/>
      <c r="J28" s="16">
        <f t="shared" si="0"/>
        <v>2088</v>
      </c>
    </row>
    <row r="29" spans="1:10" ht="15" customHeight="1" x14ac:dyDescent="0.25">
      <c r="A29" s="4" t="s">
        <v>44</v>
      </c>
      <c r="B29" s="18"/>
      <c r="C29" s="15">
        <v>252</v>
      </c>
      <c r="D29" s="15">
        <v>-54</v>
      </c>
      <c r="E29" s="15"/>
      <c r="F29" s="15"/>
      <c r="G29" s="15"/>
      <c r="H29" s="15"/>
      <c r="I29" s="15"/>
      <c r="J29" s="16">
        <f t="shared" si="0"/>
        <v>198</v>
      </c>
    </row>
    <row r="30" spans="1:10" ht="15" customHeight="1" x14ac:dyDescent="0.25">
      <c r="A30" s="4" t="s">
        <v>45</v>
      </c>
      <c r="B30" s="18"/>
      <c r="C30" s="15">
        <v>522</v>
      </c>
      <c r="D30" s="15">
        <v>-54</v>
      </c>
      <c r="E30" s="15"/>
      <c r="F30" s="15"/>
      <c r="G30" s="15"/>
      <c r="H30" s="15"/>
      <c r="I30" s="15"/>
      <c r="J30" s="16">
        <f t="shared" si="0"/>
        <v>468</v>
      </c>
    </row>
    <row r="31" spans="1:10" ht="15" customHeight="1" x14ac:dyDescent="0.25">
      <c r="A31" s="4" t="s">
        <v>46</v>
      </c>
      <c r="B31" s="18"/>
      <c r="C31" s="15">
        <v>972</v>
      </c>
      <c r="D31" s="15">
        <f>-36-18</f>
        <v>-54</v>
      </c>
      <c r="E31" s="15"/>
      <c r="F31" s="15"/>
      <c r="G31" s="15"/>
      <c r="H31" s="15"/>
      <c r="I31" s="15"/>
      <c r="J31" s="16">
        <f t="shared" si="0"/>
        <v>918</v>
      </c>
    </row>
    <row r="32" spans="1:10" ht="15" customHeight="1" x14ac:dyDescent="0.25">
      <c r="A32" s="4" t="s">
        <v>47</v>
      </c>
      <c r="B32" s="18"/>
      <c r="C32" s="15">
        <v>1854</v>
      </c>
      <c r="D32" s="15">
        <v>-72</v>
      </c>
      <c r="E32" s="15"/>
      <c r="F32" s="15"/>
      <c r="G32" s="15"/>
      <c r="H32" s="15"/>
      <c r="I32" s="15"/>
      <c r="J32" s="16">
        <f t="shared" si="0"/>
        <v>1782</v>
      </c>
    </row>
    <row r="33" spans="1:10" ht="15" customHeight="1" x14ac:dyDescent="0.25">
      <c r="A33" s="4" t="s">
        <v>61</v>
      </c>
      <c r="B33" s="18"/>
      <c r="C33" s="15">
        <v>234</v>
      </c>
      <c r="D33" s="15"/>
      <c r="E33" s="15"/>
      <c r="F33" s="15"/>
      <c r="G33" s="15"/>
      <c r="H33" s="15"/>
      <c r="I33" s="15"/>
      <c r="J33" s="16">
        <f t="shared" si="0"/>
        <v>234</v>
      </c>
    </row>
    <row r="34" spans="1:10" ht="15" customHeight="1" x14ac:dyDescent="0.25">
      <c r="A34" s="4" t="s">
        <v>62</v>
      </c>
      <c r="B34" s="18"/>
      <c r="C34" s="15">
        <v>1602</v>
      </c>
      <c r="D34" s="15"/>
      <c r="E34" s="15"/>
      <c r="F34" s="15"/>
      <c r="G34" s="15"/>
      <c r="H34" s="15"/>
      <c r="I34" s="15"/>
      <c r="J34" s="16">
        <f t="shared" si="0"/>
        <v>1602</v>
      </c>
    </row>
    <row r="35" spans="1:10" ht="15" customHeight="1" x14ac:dyDescent="0.25">
      <c r="A35" s="4" t="s">
        <v>66</v>
      </c>
      <c r="B35" s="18"/>
      <c r="C35" s="5"/>
      <c r="D35" s="5"/>
      <c r="E35" s="5"/>
      <c r="F35" s="5"/>
      <c r="G35" s="5"/>
      <c r="H35" s="5"/>
      <c r="I35" s="5"/>
      <c r="J35" s="6">
        <f t="shared" si="0"/>
        <v>0</v>
      </c>
    </row>
    <row r="36" spans="1:10" ht="15" customHeight="1" x14ac:dyDescent="0.25">
      <c r="A36" s="4" t="s">
        <v>69</v>
      </c>
      <c r="B36" s="18"/>
      <c r="C36" s="5"/>
      <c r="D36" s="5"/>
      <c r="E36" s="5"/>
      <c r="F36" s="5"/>
      <c r="G36" s="5"/>
      <c r="H36" s="5"/>
      <c r="I36" s="5"/>
      <c r="J36" s="6">
        <f t="shared" si="0"/>
        <v>0</v>
      </c>
    </row>
    <row r="37" spans="1:10" ht="15" customHeight="1" x14ac:dyDescent="0.25">
      <c r="A37" s="2" t="s">
        <v>63</v>
      </c>
      <c r="B37" s="21" t="s">
        <v>10</v>
      </c>
      <c r="C37" s="22"/>
      <c r="D37" s="22"/>
      <c r="E37" s="22"/>
      <c r="F37" s="22"/>
      <c r="G37" s="22"/>
      <c r="H37" s="22"/>
      <c r="I37" s="22"/>
      <c r="J37" s="23"/>
    </row>
    <row r="38" spans="1:10" ht="15" customHeight="1" x14ac:dyDescent="0.25">
      <c r="A38" s="4" t="s">
        <v>64</v>
      </c>
      <c r="B38" s="18"/>
      <c r="C38" s="15">
        <v>378</v>
      </c>
      <c r="D38" s="15">
        <f>-144-18</f>
        <v>-162</v>
      </c>
      <c r="E38" s="15"/>
      <c r="F38" s="15"/>
      <c r="G38" s="15"/>
      <c r="H38" s="15"/>
      <c r="I38" s="15"/>
      <c r="J38" s="16">
        <f t="shared" si="0"/>
        <v>216</v>
      </c>
    </row>
    <row r="39" spans="1:10" ht="15.75" customHeight="1" x14ac:dyDescent="0.25">
      <c r="A39" s="2" t="s">
        <v>49</v>
      </c>
      <c r="B39" s="21" t="s">
        <v>10</v>
      </c>
      <c r="C39" s="22"/>
      <c r="D39" s="22"/>
      <c r="E39" s="22"/>
      <c r="F39" s="22"/>
      <c r="G39" s="22"/>
      <c r="H39" s="22"/>
      <c r="I39" s="22"/>
      <c r="J39" s="23"/>
    </row>
    <row r="40" spans="1:10" ht="15.75" customHeight="1" x14ac:dyDescent="0.25">
      <c r="A40" s="4" t="s">
        <v>50</v>
      </c>
      <c r="B40" s="8"/>
      <c r="C40" s="15">
        <v>5472</v>
      </c>
      <c r="D40" s="15">
        <f>-108-36-18-18-612-18</f>
        <v>-810</v>
      </c>
      <c r="E40" s="15"/>
      <c r="F40" s="15"/>
      <c r="G40" s="15"/>
      <c r="H40" s="15"/>
      <c r="I40" s="15"/>
      <c r="J40" s="16">
        <f t="shared" si="0"/>
        <v>4662</v>
      </c>
    </row>
    <row r="41" spans="1:10" ht="15" customHeight="1" x14ac:dyDescent="0.25">
      <c r="A41" s="2" t="s">
        <v>20</v>
      </c>
      <c r="B41" s="21" t="s">
        <v>10</v>
      </c>
      <c r="C41" s="22"/>
      <c r="D41" s="22"/>
      <c r="E41" s="22"/>
      <c r="F41" s="22"/>
      <c r="G41" s="22"/>
      <c r="H41" s="22"/>
      <c r="I41" s="22"/>
      <c r="J41" s="23"/>
    </row>
    <row r="42" spans="1:10" ht="15" customHeight="1" x14ac:dyDescent="0.25">
      <c r="A42" s="4" t="s">
        <v>21</v>
      </c>
      <c r="B42" s="18"/>
      <c r="C42" s="5"/>
      <c r="D42" s="5"/>
      <c r="E42" s="5"/>
      <c r="F42" s="5"/>
      <c r="G42" s="5"/>
      <c r="H42" s="5"/>
      <c r="I42" s="5"/>
      <c r="J42" s="6">
        <f t="shared" si="0"/>
        <v>0</v>
      </c>
    </row>
    <row r="43" spans="1:10" ht="15" customHeight="1" x14ac:dyDescent="0.25">
      <c r="A43" s="4" t="s">
        <v>59</v>
      </c>
      <c r="B43" s="18"/>
      <c r="C43" s="5"/>
      <c r="D43" s="5"/>
      <c r="E43" s="5"/>
      <c r="F43" s="5"/>
      <c r="G43" s="5"/>
      <c r="H43" s="5"/>
      <c r="I43" s="5"/>
      <c r="J43" s="6">
        <f t="shared" si="0"/>
        <v>0</v>
      </c>
    </row>
    <row r="44" spans="1:10" ht="15" customHeight="1" x14ac:dyDescent="0.25">
      <c r="A44" s="4" t="s">
        <v>72</v>
      </c>
      <c r="B44" s="27"/>
      <c r="C44" s="5"/>
      <c r="D44" s="5"/>
      <c r="E44" s="5"/>
      <c r="F44" s="5"/>
      <c r="G44" s="5"/>
      <c r="H44" s="5"/>
      <c r="I44" s="5"/>
      <c r="J44" s="6">
        <f t="shared" si="0"/>
        <v>0</v>
      </c>
    </row>
    <row r="45" spans="1:10" ht="15" customHeight="1" x14ac:dyDescent="0.25">
      <c r="A45" s="4" t="s">
        <v>32</v>
      </c>
      <c r="B45" s="27"/>
      <c r="C45" s="5"/>
      <c r="D45" s="5"/>
      <c r="E45" s="5"/>
      <c r="F45" s="5"/>
      <c r="G45" s="5"/>
      <c r="H45" s="5"/>
      <c r="I45" s="5"/>
      <c r="J45" s="6">
        <f t="shared" si="0"/>
        <v>0</v>
      </c>
    </row>
    <row r="46" spans="1:10" ht="15" customHeight="1" x14ac:dyDescent="0.25">
      <c r="A46" s="4" t="s">
        <v>32</v>
      </c>
      <c r="B46" s="18"/>
      <c r="C46" s="5"/>
      <c r="D46" s="5"/>
      <c r="E46" s="5"/>
      <c r="F46" s="5"/>
      <c r="G46" s="5"/>
      <c r="H46" s="5"/>
      <c r="I46" s="5"/>
      <c r="J46" s="6">
        <f t="shared" si="0"/>
        <v>0</v>
      </c>
    </row>
    <row r="47" spans="1:10" ht="15" customHeight="1" x14ac:dyDescent="0.25">
      <c r="A47" s="4" t="s">
        <v>67</v>
      </c>
      <c r="B47" s="27"/>
      <c r="C47" s="5"/>
      <c r="D47" s="5"/>
      <c r="E47" s="5"/>
      <c r="F47" s="5"/>
      <c r="G47" s="5"/>
      <c r="H47" s="5"/>
      <c r="I47" s="5"/>
      <c r="J47" s="6">
        <f t="shared" si="0"/>
        <v>0</v>
      </c>
    </row>
    <row r="48" spans="1:10" ht="15" customHeight="1" x14ac:dyDescent="0.25">
      <c r="A48" s="4" t="s">
        <v>22</v>
      </c>
      <c r="B48" s="26"/>
      <c r="C48" s="5"/>
      <c r="D48" s="5"/>
      <c r="E48" s="5"/>
      <c r="F48" s="5"/>
      <c r="G48" s="5"/>
      <c r="H48" s="5"/>
      <c r="I48" s="5"/>
      <c r="J48" s="6">
        <f t="shared" si="0"/>
        <v>0</v>
      </c>
    </row>
    <row r="49" spans="1:10" ht="15" customHeight="1" x14ac:dyDescent="0.25">
      <c r="A49" s="2" t="s">
        <v>23</v>
      </c>
      <c r="B49" s="21" t="s">
        <v>12</v>
      </c>
      <c r="C49" s="22"/>
      <c r="D49" s="22"/>
      <c r="E49" s="22"/>
      <c r="F49" s="22"/>
      <c r="G49" s="22"/>
      <c r="H49" s="22"/>
      <c r="I49" s="22"/>
      <c r="J49" s="23"/>
    </row>
    <row r="50" spans="1:10" ht="15" customHeight="1" x14ac:dyDescent="0.25">
      <c r="A50" s="4" t="s">
        <v>24</v>
      </c>
      <c r="B50" s="17"/>
      <c r="C50" s="15">
        <v>150</v>
      </c>
      <c r="D50" s="15">
        <f>-30-45</f>
        <v>-75</v>
      </c>
      <c r="E50" s="15"/>
      <c r="F50" s="15"/>
      <c r="G50" s="15"/>
      <c r="H50" s="15"/>
      <c r="I50" s="15"/>
      <c r="J50" s="16">
        <f t="shared" si="0"/>
        <v>75</v>
      </c>
    </row>
    <row r="51" spans="1:10" ht="15" customHeight="1" x14ac:dyDescent="0.25">
      <c r="A51" s="4" t="s">
        <v>25</v>
      </c>
      <c r="B51" s="17"/>
      <c r="C51" s="15">
        <v>240</v>
      </c>
      <c r="D51" s="15">
        <f>-30-45</f>
        <v>-75</v>
      </c>
      <c r="E51" s="15"/>
      <c r="F51" s="15"/>
      <c r="G51" s="15"/>
      <c r="H51" s="15"/>
      <c r="I51" s="15"/>
      <c r="J51" s="16">
        <f t="shared" si="0"/>
        <v>165</v>
      </c>
    </row>
    <row r="52" spans="1:10" ht="15" customHeight="1" x14ac:dyDescent="0.25">
      <c r="A52" s="4" t="s">
        <v>74</v>
      </c>
      <c r="B52" s="17" t="s">
        <v>73</v>
      </c>
      <c r="C52" s="15">
        <v>105</v>
      </c>
      <c r="D52" s="15"/>
      <c r="E52" s="15"/>
      <c r="F52" s="15"/>
      <c r="G52" s="15"/>
      <c r="H52" s="15"/>
      <c r="I52" s="15"/>
      <c r="J52" s="16">
        <f t="shared" ref="J52" si="2">C52+D52+E52+F52+G52+H52+I52</f>
        <v>105</v>
      </c>
    </row>
    <row r="53" spans="1:10" ht="15" customHeight="1" x14ac:dyDescent="0.25">
      <c r="A53" s="4" t="s">
        <v>11</v>
      </c>
      <c r="B53" s="17"/>
      <c r="C53" s="15">
        <v>165</v>
      </c>
      <c r="D53" s="15">
        <f>-15-30-45</f>
        <v>-90</v>
      </c>
      <c r="E53" s="15"/>
      <c r="F53" s="15"/>
      <c r="G53" s="15"/>
      <c r="H53" s="15"/>
      <c r="I53" s="15"/>
      <c r="J53" s="16">
        <f t="shared" si="0"/>
        <v>75</v>
      </c>
    </row>
    <row r="54" spans="1:10" ht="15" customHeight="1" x14ac:dyDescent="0.25">
      <c r="A54" s="2" t="s">
        <v>26</v>
      </c>
      <c r="B54" s="21" t="s">
        <v>12</v>
      </c>
      <c r="C54" s="22"/>
      <c r="D54" s="22"/>
      <c r="E54" s="22"/>
      <c r="F54" s="22"/>
      <c r="G54" s="22"/>
      <c r="H54" s="22"/>
      <c r="I54" s="22"/>
      <c r="J54" s="23"/>
    </row>
    <row r="55" spans="1:10" ht="15" customHeight="1" x14ac:dyDescent="0.25">
      <c r="A55" s="4" t="s">
        <v>27</v>
      </c>
      <c r="B55" s="17"/>
      <c r="C55" s="15">
        <v>165</v>
      </c>
      <c r="D55" s="15">
        <f>-72-15</f>
        <v>-87</v>
      </c>
      <c r="E55" s="15"/>
      <c r="F55" s="15"/>
      <c r="G55" s="15"/>
      <c r="H55" s="15"/>
      <c r="I55" s="15"/>
      <c r="J55" s="16">
        <f t="shared" si="0"/>
        <v>78</v>
      </c>
    </row>
    <row r="56" spans="1:10" ht="15" customHeight="1" x14ac:dyDescent="0.25">
      <c r="A56" s="4" t="s">
        <v>28</v>
      </c>
      <c r="B56" s="17"/>
      <c r="C56" s="5"/>
      <c r="D56" s="5"/>
      <c r="E56" s="5"/>
      <c r="F56" s="5"/>
      <c r="G56" s="5"/>
      <c r="H56" s="5"/>
      <c r="I56" s="5"/>
      <c r="J56" s="6">
        <f t="shared" si="0"/>
        <v>0</v>
      </c>
    </row>
    <row r="57" spans="1:10" ht="15" customHeight="1" x14ac:dyDescent="0.25">
      <c r="A57" s="4" t="s">
        <v>33</v>
      </c>
      <c r="B57" s="17"/>
      <c r="C57" s="15">
        <v>285</v>
      </c>
      <c r="D57" s="15">
        <f>-30-75-15</f>
        <v>-120</v>
      </c>
      <c r="E57" s="15"/>
      <c r="F57" s="15"/>
      <c r="G57" s="15"/>
      <c r="H57" s="15"/>
      <c r="I57" s="15"/>
      <c r="J57" s="16">
        <f t="shared" si="0"/>
        <v>165</v>
      </c>
    </row>
    <row r="58" spans="1:10" ht="15" customHeight="1" x14ac:dyDescent="0.25">
      <c r="A58" s="4" t="s">
        <v>34</v>
      </c>
      <c r="B58" s="17"/>
      <c r="C58" s="5"/>
      <c r="D58" s="5"/>
      <c r="E58" s="5"/>
      <c r="F58" s="5"/>
      <c r="G58" s="5"/>
      <c r="H58" s="5"/>
      <c r="I58" s="5"/>
      <c r="J58" s="6">
        <f t="shared" si="0"/>
        <v>0</v>
      </c>
    </row>
    <row r="59" spans="1:10" ht="15" customHeight="1" x14ac:dyDescent="0.25">
      <c r="A59" s="4" t="s">
        <v>14</v>
      </c>
      <c r="B59" s="17"/>
      <c r="C59" s="5"/>
      <c r="D59" s="5"/>
      <c r="E59" s="5"/>
      <c r="F59" s="5"/>
      <c r="G59" s="5"/>
      <c r="H59" s="5"/>
      <c r="I59" s="5"/>
      <c r="J59" s="6">
        <f t="shared" si="0"/>
        <v>0</v>
      </c>
    </row>
    <row r="60" spans="1:10" ht="15" customHeight="1" x14ac:dyDescent="0.25">
      <c r="A60" s="4" t="s">
        <v>29</v>
      </c>
      <c r="B60" s="17"/>
      <c r="C60" s="5"/>
      <c r="D60" s="5"/>
      <c r="E60" s="5"/>
      <c r="F60" s="5"/>
      <c r="G60" s="5"/>
      <c r="H60" s="5"/>
      <c r="I60" s="5"/>
      <c r="J60" s="6">
        <f t="shared" si="0"/>
        <v>0</v>
      </c>
    </row>
    <row r="61" spans="1:10" ht="15" customHeight="1" x14ac:dyDescent="0.25">
      <c r="A61" s="4" t="s">
        <v>57</v>
      </c>
      <c r="B61" s="17"/>
      <c r="C61" s="5"/>
      <c r="D61" s="5"/>
      <c r="E61" s="5"/>
      <c r="F61" s="5"/>
      <c r="G61" s="5"/>
      <c r="H61" s="5"/>
      <c r="I61" s="5"/>
      <c r="J61" s="6">
        <f t="shared" si="0"/>
        <v>0</v>
      </c>
    </row>
    <row r="62" spans="1:10" ht="15" customHeight="1" x14ac:dyDescent="0.25">
      <c r="A62" s="4" t="s">
        <v>11</v>
      </c>
      <c r="B62" s="17"/>
      <c r="C62" s="15">
        <v>165</v>
      </c>
      <c r="D62" s="15">
        <f>-75-30-15</f>
        <v>-120</v>
      </c>
      <c r="E62" s="15"/>
      <c r="F62" s="15"/>
      <c r="G62" s="15"/>
      <c r="H62" s="15"/>
      <c r="I62" s="15"/>
      <c r="J62" s="16">
        <f t="shared" si="0"/>
        <v>45</v>
      </c>
    </row>
    <row r="63" spans="1:10" ht="15" customHeight="1" x14ac:dyDescent="0.25">
      <c r="A63" s="2" t="s">
        <v>35</v>
      </c>
      <c r="B63" s="21" t="s">
        <v>10</v>
      </c>
      <c r="C63" s="22"/>
      <c r="D63" s="22"/>
      <c r="E63" s="22"/>
      <c r="F63" s="22"/>
      <c r="G63" s="22"/>
      <c r="H63" s="22"/>
      <c r="I63" s="22"/>
      <c r="J63" s="23"/>
    </row>
    <row r="64" spans="1:10" ht="15" customHeight="1" x14ac:dyDescent="0.25">
      <c r="A64" s="4" t="s">
        <v>36</v>
      </c>
      <c r="B64" s="17"/>
      <c r="C64" s="5"/>
      <c r="D64" s="5"/>
      <c r="E64" s="5"/>
      <c r="F64" s="5"/>
      <c r="G64" s="5"/>
      <c r="H64" s="5"/>
      <c r="I64" s="5"/>
      <c r="J64" s="6">
        <f t="shared" si="0"/>
        <v>0</v>
      </c>
    </row>
    <row r="65" spans="1:10" ht="15" customHeight="1" x14ac:dyDescent="0.25">
      <c r="A65" s="4" t="s">
        <v>70</v>
      </c>
      <c r="B65" s="17"/>
      <c r="C65" s="15">
        <v>360</v>
      </c>
      <c r="D65" s="15">
        <f>-36-108</f>
        <v>-144</v>
      </c>
      <c r="E65" s="15"/>
      <c r="F65" s="15"/>
      <c r="G65" s="15"/>
      <c r="H65" s="15"/>
      <c r="I65" s="15"/>
      <c r="J65" s="16">
        <f t="shared" si="0"/>
        <v>216</v>
      </c>
    </row>
    <row r="66" spans="1:10" ht="15" customHeight="1" x14ac:dyDescent="0.25">
      <c r="A66" s="4" t="s">
        <v>71</v>
      </c>
      <c r="B66" s="17"/>
      <c r="C66" s="15">
        <v>270</v>
      </c>
      <c r="D66" s="15">
        <f>-54-18-108</f>
        <v>-180</v>
      </c>
      <c r="E66" s="15"/>
      <c r="F66" s="15"/>
      <c r="G66" s="15"/>
      <c r="H66" s="15"/>
      <c r="I66" s="15"/>
      <c r="J66" s="16">
        <f t="shared" si="0"/>
        <v>90</v>
      </c>
    </row>
    <row r="67" spans="1:10" ht="15" customHeight="1" x14ac:dyDescent="0.25">
      <c r="A67" s="2" t="s">
        <v>37</v>
      </c>
      <c r="B67" s="21" t="s">
        <v>10</v>
      </c>
      <c r="C67" s="22"/>
      <c r="D67" s="22"/>
      <c r="E67" s="22"/>
      <c r="F67" s="22"/>
      <c r="G67" s="22"/>
      <c r="H67" s="22"/>
      <c r="I67" s="22"/>
      <c r="J67" s="23"/>
    </row>
    <row r="68" spans="1:10" ht="15" customHeight="1" x14ac:dyDescent="0.25">
      <c r="A68" s="4" t="s">
        <v>38</v>
      </c>
      <c r="B68" s="17"/>
      <c r="C68" s="15">
        <v>2160</v>
      </c>
      <c r="D68" s="15">
        <f>-108-54-36-828</f>
        <v>-1026</v>
      </c>
      <c r="E68" s="15"/>
      <c r="F68" s="15"/>
      <c r="G68" s="15"/>
      <c r="H68" s="15"/>
      <c r="I68" s="15"/>
      <c r="J68" s="16">
        <f t="shared" si="0"/>
        <v>1134</v>
      </c>
    </row>
    <row r="69" spans="1:10" ht="15" customHeight="1" x14ac:dyDescent="0.25">
      <c r="A69" s="4" t="s">
        <v>39</v>
      </c>
      <c r="B69" s="17"/>
      <c r="C69" s="15">
        <v>1260</v>
      </c>
      <c r="D69" s="15">
        <f>-18-828</f>
        <v>-846</v>
      </c>
      <c r="E69" s="15"/>
      <c r="F69" s="15"/>
      <c r="G69" s="15"/>
      <c r="H69" s="15"/>
      <c r="I69" s="15"/>
      <c r="J69" s="16">
        <f t="shared" si="0"/>
        <v>414</v>
      </c>
    </row>
    <row r="70" spans="1:10" ht="15" customHeight="1" x14ac:dyDescent="0.25">
      <c r="A70" s="4" t="s">
        <v>13</v>
      </c>
      <c r="B70" s="17"/>
      <c r="C70" s="5"/>
      <c r="D70" s="5"/>
      <c r="E70" s="5"/>
      <c r="F70" s="5"/>
      <c r="G70" s="5"/>
      <c r="H70" s="5"/>
      <c r="I70" s="5"/>
      <c r="J70" s="6">
        <f t="shared" si="0"/>
        <v>0</v>
      </c>
    </row>
    <row r="71" spans="1:10" ht="15" customHeight="1" x14ac:dyDescent="0.25">
      <c r="A71" s="13" t="s">
        <v>53</v>
      </c>
      <c r="B71" s="21" t="s">
        <v>10</v>
      </c>
      <c r="C71" s="24"/>
      <c r="D71" s="24"/>
      <c r="E71" s="24"/>
      <c r="F71" s="24"/>
      <c r="G71" s="24"/>
      <c r="H71" s="24"/>
      <c r="I71" s="24"/>
      <c r="J71" s="25"/>
    </row>
    <row r="72" spans="1:10" ht="15" customHeight="1" x14ac:dyDescent="0.25">
      <c r="A72" s="7" t="s">
        <v>54</v>
      </c>
      <c r="B72" s="8"/>
      <c r="C72" s="5"/>
      <c r="D72" s="5"/>
      <c r="E72" s="5"/>
      <c r="F72" s="5"/>
      <c r="G72" s="5"/>
      <c r="H72" s="5"/>
      <c r="I72" s="5"/>
      <c r="J72" s="6">
        <f t="shared" si="0"/>
        <v>0</v>
      </c>
    </row>
    <row r="73" spans="1:10" ht="15" customHeight="1" x14ac:dyDescent="0.25">
      <c r="A73" s="7" t="s">
        <v>68</v>
      </c>
      <c r="B73" s="8"/>
      <c r="C73" s="5"/>
      <c r="D73" s="5"/>
      <c r="E73" s="5"/>
      <c r="F73" s="5"/>
      <c r="G73" s="5"/>
      <c r="H73" s="5"/>
      <c r="I73" s="5"/>
      <c r="J73" s="6">
        <f t="shared" ref="J73" si="3">C73+D73+E73+F73+G73+H73+I73</f>
        <v>0</v>
      </c>
    </row>
    <row r="74" spans="1:10" ht="15" customHeight="1" x14ac:dyDescent="0.25">
      <c r="A74" s="13" t="s">
        <v>30</v>
      </c>
      <c r="B74" s="21" t="s">
        <v>10</v>
      </c>
      <c r="C74" s="24"/>
      <c r="D74" s="24"/>
      <c r="E74" s="24"/>
      <c r="F74" s="24"/>
      <c r="G74" s="24"/>
      <c r="H74" s="24"/>
      <c r="I74" s="24"/>
      <c r="J74" s="25"/>
    </row>
    <row r="75" spans="1:10" ht="15" customHeight="1" x14ac:dyDescent="0.25">
      <c r="A75" s="7" t="s">
        <v>31</v>
      </c>
      <c r="B75" s="8"/>
      <c r="C75" s="15">
        <v>12096</v>
      </c>
      <c r="D75" s="15">
        <f>-144-36-18-90-270</f>
        <v>-558</v>
      </c>
      <c r="E75" s="15"/>
      <c r="F75" s="15"/>
      <c r="G75" s="15"/>
      <c r="H75" s="15"/>
      <c r="I75" s="15"/>
      <c r="J75" s="16">
        <f t="shared" ref="J75" si="4">C75+D75+E75+F75+G75+H75+I75</f>
        <v>11538</v>
      </c>
    </row>
    <row r="76" spans="1:10" ht="15" customHeight="1" x14ac:dyDescent="0.35">
      <c r="F76" s="20"/>
    </row>
    <row r="77" spans="1:10" ht="15" customHeight="1" x14ac:dyDescent="0.35"/>
    <row r="78" spans="1:10" ht="15" customHeight="1" x14ac:dyDescent="0.35"/>
    <row r="79" spans="1:10" ht="15" customHeight="1" x14ac:dyDescent="0.35"/>
    <row r="80" spans="1:1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</sheetData>
  <mergeCells count="1">
    <mergeCell ref="A1:J1"/>
  </mergeCells>
  <phoneticPr fontId="2" type="noConversion"/>
  <printOptions horizontalCentered="1" verticalCentered="1"/>
  <pageMargins left="0.25" right="0.25" top="0.75" bottom="0.75" header="0.3" footer="0.3"/>
  <pageSetup scale="99" orientation="portrait" horizontalDpi="4294967293" verticalDpi="4294967293" copies="4" r:id="rId1"/>
  <headerFooter alignWithMargins="0">
    <oddHeader>&amp;L&amp;11Phone:  (407) 323-6188
Fax:  (407) 323-9906&amp;C&amp;"Arial,Bold"&amp;18Bloom Masters
&amp;R&amp;"Arial Black,Regular"&amp;14NOW IN OVIEDO!&amp;"Arial,Regular"&amp;11
Email:  orders@bloom-masters.com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Availability Update</vt:lpstr>
      <vt:lpstr>'Weekly Availability Update'!Print_Area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 Masters</dc:creator>
  <cp:lastModifiedBy>Kristin</cp:lastModifiedBy>
  <cp:lastPrinted>2022-06-28T14:11:00Z</cp:lastPrinted>
  <dcterms:created xsi:type="dcterms:W3CDTF">2012-11-29T14:30:47Z</dcterms:created>
  <dcterms:modified xsi:type="dcterms:W3CDTF">2022-07-06T11:17:43Z</dcterms:modified>
</cp:coreProperties>
</file>